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财务数据" sheetId="1" state="visible" r:id="rId1"/>
    <sheet name="图表指引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Arial"/>
      <b val="1"/>
      <sz val="13"/>
    </font>
    <font>
      <name val="Arial"/>
      <b val="1"/>
      <sz val="11"/>
    </font>
    <font>
      <name val="Arial"/>
      <sz val="11"/>
    </font>
    <font>
      <name val="Arial"/>
      <color rgb="000000FF"/>
      <sz val="11"/>
    </font>
    <font>
      <name val="Arial"/>
      <b val="1"/>
      <sz val="14"/>
    </font>
    <font>
      <name val="Arial"/>
      <b val="1"/>
      <sz val="12"/>
    </font>
    <font>
      <name val="Arial"/>
      <i val="1"/>
      <sz val="11"/>
    </font>
  </fonts>
  <fills count="4">
    <fill>
      <patternFill/>
    </fill>
    <fill>
      <patternFill patternType="gray125"/>
    </fill>
    <fill>
      <patternFill patternType="solid">
        <fgColor rgb="00BDD7EE"/>
        <bgColor rgb="00BDD7EE"/>
      </patternFill>
    </fill>
    <fill>
      <patternFill patternType="solid">
        <fgColor rgb="00FFFF99"/>
        <bgColor rgb="00FFFF9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0" borderId="0" pivotButton="0" quotePrefix="0" xfId="0"/>
    <xf numFmtId="3" fontId="4" fillId="0" borderId="0" applyAlignment="1" pivotButton="0" quotePrefix="0" xfId="0">
      <alignment horizontal="right"/>
    </xf>
    <xf numFmtId="3" fontId="3" fillId="0" borderId="0" applyAlignment="1" pivotButton="0" quotePrefix="0" xfId="0">
      <alignment horizontal="right"/>
    </xf>
    <xf numFmtId="0" fontId="2" fillId="3" borderId="0" applyAlignment="1" pivotButton="0" quotePrefix="0" xfId="0">
      <alignment horizontal="center"/>
    </xf>
    <xf numFmtId="164" fontId="3" fillId="0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  <xf numFmtId="2" fontId="3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4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百威亚太 (1876.HK) 五年财务数据</t>
        </is>
      </c>
    </row>
    <row r="3">
      <c r="A3" s="2" t="inlineStr">
        <is>
          <t>利润表数据（单位：百万美元）</t>
        </is>
      </c>
    </row>
    <row r="4">
      <c r="A4" s="3" t="inlineStr">
        <is>
          <t>营业收入 Revenue</t>
        </is>
      </c>
      <c r="B4" s="4" t="n">
        <v>6788</v>
      </c>
      <c r="C4" s="4" t="n">
        <v>6478</v>
      </c>
      <c r="D4" s="4" t="n">
        <v>6856</v>
      </c>
      <c r="E4" s="4" t="n">
        <v>6246</v>
      </c>
      <c r="F4" s="4" t="n">
        <v>5764</v>
      </c>
    </row>
    <row r="5">
      <c r="A5" s="3" t="inlineStr">
        <is>
          <t>营业成本 COGS</t>
        </is>
      </c>
      <c r="B5" s="5">
        <f>B4-B6</f>
        <v/>
      </c>
      <c r="C5" s="5">
        <f>C4-C6</f>
        <v/>
      </c>
      <c r="D5" s="5">
        <f>D4-D6</f>
        <v/>
      </c>
      <c r="E5" s="5">
        <f>E4-E6</f>
        <v/>
      </c>
      <c r="F5" s="5">
        <f>F4-F6</f>
        <v/>
      </c>
    </row>
    <row r="6">
      <c r="A6" s="3" t="inlineStr">
        <is>
          <t>毛利润 Gross Profit</t>
        </is>
      </c>
      <c r="B6" s="4" t="n">
        <v>3657</v>
      </c>
      <c r="C6" s="4" t="n">
        <v>3240</v>
      </c>
      <c r="D6" s="4" t="n">
        <v>3453</v>
      </c>
      <c r="E6" s="4" t="n">
        <v>3147</v>
      </c>
      <c r="F6" s="4" t="n">
        <v>2887</v>
      </c>
    </row>
    <row r="7">
      <c r="A7" s="3" t="inlineStr">
        <is>
          <t>净利润 Net Income</t>
        </is>
      </c>
      <c r="B7" s="4" t="n">
        <v>950</v>
      </c>
      <c r="C7" s="4" t="n">
        <v>913</v>
      </c>
      <c r="D7" s="4" t="n">
        <v>852</v>
      </c>
      <c r="E7" s="4" t="n">
        <v>726</v>
      </c>
      <c r="F7" s="4" t="n">
        <v>489</v>
      </c>
    </row>
    <row r="9">
      <c r="A9" s="2" t="inlineStr">
        <is>
          <t>资产负债表数据（单位：百万美元）</t>
        </is>
      </c>
    </row>
    <row r="10">
      <c r="A10" s="3" t="inlineStr">
        <is>
          <t>总资产 Total Assets</t>
        </is>
      </c>
      <c r="B10" s="4" t="n">
        <v>16625</v>
      </c>
      <c r="C10" s="4" t="n">
        <v>15996</v>
      </c>
      <c r="D10" s="4" t="n">
        <v>16234</v>
      </c>
      <c r="E10" s="4" t="n">
        <v>14778</v>
      </c>
      <c r="F10" s="4" t="n">
        <v>14773</v>
      </c>
    </row>
    <row r="11">
      <c r="A11" s="3" t="inlineStr">
        <is>
          <t>流动资产 Current Assets</t>
        </is>
      </c>
      <c r="B11" s="4" t="n">
        <v>3161</v>
      </c>
      <c r="C11" s="4" t="n">
        <v>3606</v>
      </c>
      <c r="D11" s="4" t="n">
        <v>4259</v>
      </c>
      <c r="E11" s="4" t="n">
        <v>3832</v>
      </c>
      <c r="F11" s="4" t="n">
        <v>3815</v>
      </c>
    </row>
    <row r="12">
      <c r="A12" s="3" t="inlineStr">
        <is>
          <t>现金 Cash &amp; Equivalents</t>
        </is>
      </c>
      <c r="B12" s="4" t="n">
        <v>2007</v>
      </c>
      <c r="C12" s="4" t="n">
        <v>2458</v>
      </c>
      <c r="D12" s="4" t="n">
        <v>3141</v>
      </c>
      <c r="E12" s="4" t="n">
        <v>2867</v>
      </c>
      <c r="F12" s="4" t="n">
        <v>2828</v>
      </c>
    </row>
    <row r="13">
      <c r="A13" s="3" t="inlineStr">
        <is>
          <t>总负债 Total Liabilities</t>
        </is>
      </c>
      <c r="B13" s="4" t="n">
        <v>5542</v>
      </c>
      <c r="C13" s="4" t="n">
        <v>5163</v>
      </c>
      <c r="D13" s="4" t="n">
        <v>5384</v>
      </c>
      <c r="E13" s="4" t="n">
        <v>4538</v>
      </c>
      <c r="F13" s="4" t="n">
        <v>4445</v>
      </c>
    </row>
    <row r="14">
      <c r="A14" s="3" t="inlineStr">
        <is>
          <t>流动负债 Current Liabilities</t>
        </is>
      </c>
      <c r="B14" s="4" t="n">
        <v>4691</v>
      </c>
      <c r="C14" s="4" t="n">
        <v>4415</v>
      </c>
      <c r="D14" s="4" t="n">
        <v>4649</v>
      </c>
      <c r="E14" s="4" t="n">
        <v>3933</v>
      </c>
      <c r="F14" s="4" t="n">
        <v>3837</v>
      </c>
    </row>
    <row r="15">
      <c r="A15" s="3" t="inlineStr">
        <is>
          <t>总权益 Total Equity</t>
        </is>
      </c>
      <c r="B15" s="4" t="n">
        <v>11083</v>
      </c>
      <c r="C15" s="4" t="n">
        <v>10833</v>
      </c>
      <c r="D15" s="4" t="n">
        <v>10850</v>
      </c>
      <c r="E15" s="4" t="n">
        <v>10240</v>
      </c>
      <c r="F15" s="4" t="n">
        <v>10328</v>
      </c>
    </row>
    <row r="16">
      <c r="A16" s="3" t="inlineStr">
        <is>
          <t>留存收益 Retained Earnings</t>
        </is>
      </c>
      <c r="B16" s="4" t="n">
        <v>3795</v>
      </c>
      <c r="C16" s="4" t="n">
        <v>4322</v>
      </c>
      <c r="D16" s="4" t="n">
        <v>4671</v>
      </c>
      <c r="E16" s="4" t="n">
        <v>4698</v>
      </c>
      <c r="F16" s="4" t="n">
        <v>5192</v>
      </c>
    </row>
    <row r="17">
      <c r="A17" s="3" t="inlineStr">
        <is>
          <t>商誉+无形资产 Goodwill &amp; Intangibles</t>
        </is>
      </c>
      <c r="B17" s="4" t="n">
        <v>9057</v>
      </c>
      <c r="C17" s="4" t="n">
        <v>8456</v>
      </c>
      <c r="D17" s="4" t="n">
        <v>8217</v>
      </c>
      <c r="E17" s="4" t="n">
        <v>7600</v>
      </c>
      <c r="F17" s="4" t="n">
        <v>7807</v>
      </c>
    </row>
    <row r="19">
      <c r="A19" s="2" t="inlineStr">
        <is>
          <t>现金流量表数据（单位：百万美元）</t>
        </is>
      </c>
    </row>
    <row r="20">
      <c r="A20" s="3" t="inlineStr">
        <is>
          <t>经营现金流 Operating Cash Flow</t>
        </is>
      </c>
      <c r="B20" s="4" t="n">
        <v>1903</v>
      </c>
      <c r="C20" s="4" t="n">
        <v>1577</v>
      </c>
      <c r="D20" s="4" t="n">
        <v>1811</v>
      </c>
      <c r="E20" s="4" t="n">
        <v>1134</v>
      </c>
      <c r="F20" s="4" t="n">
        <v>951</v>
      </c>
    </row>
    <row r="21">
      <c r="A21" s="3" t="inlineStr">
        <is>
          <t>资本支出 CapEx</t>
        </is>
      </c>
      <c r="B21" s="4" t="n">
        <v>-606</v>
      </c>
      <c r="C21" s="4" t="n">
        <v>-494</v>
      </c>
      <c r="D21" s="4" t="n">
        <v>-498</v>
      </c>
      <c r="E21" s="4" t="n">
        <v>-379</v>
      </c>
      <c r="F21" s="4" t="n">
        <v>-307</v>
      </c>
    </row>
    <row r="22">
      <c r="A22" s="3" t="inlineStr">
        <is>
          <t>自由现金流 Free Cash Flow</t>
        </is>
      </c>
      <c r="B22" s="4" t="n">
        <v>1297</v>
      </c>
      <c r="C22" s="4" t="n">
        <v>1083</v>
      </c>
      <c r="D22" s="4" t="n">
        <v>1313</v>
      </c>
      <c r="E22" s="4" t="n">
        <v>755</v>
      </c>
      <c r="F22" s="4" t="n">
        <v>644</v>
      </c>
    </row>
    <row r="25">
      <c r="A25" s="6" t="inlineStr">
        <is>
          <t>关键指标计算区（公式自动计算 — 请勿手动修改）</t>
        </is>
      </c>
    </row>
    <row r="26">
      <c r="A26" s="3" t="inlineStr">
        <is>
          <t>毛利率 Gross Margin</t>
        </is>
      </c>
      <c r="B26" s="7">
        <f>B6/B4</f>
        <v/>
      </c>
      <c r="C26" s="7">
        <f>C6/C4</f>
        <v/>
      </c>
      <c r="D26" s="7">
        <f>D6/D4</f>
        <v/>
      </c>
      <c r="E26" s="7">
        <f>E6/E4</f>
        <v/>
      </c>
      <c r="F26" s="7">
        <f>F6/F4</f>
        <v/>
      </c>
    </row>
    <row r="27">
      <c r="A27" s="3" t="inlineStr">
        <is>
          <t>净利率 Net Margin</t>
        </is>
      </c>
      <c r="B27" s="7">
        <f>B7/B4</f>
        <v/>
      </c>
      <c r="C27" s="7">
        <f>C7/C4</f>
        <v/>
      </c>
      <c r="D27" s="7">
        <f>D7/D4</f>
        <v/>
      </c>
      <c r="E27" s="7">
        <f>E7/E4</f>
        <v/>
      </c>
      <c r="F27" s="7">
        <f>F7/F4</f>
        <v/>
      </c>
    </row>
    <row r="28">
      <c r="A28" s="3" t="inlineStr">
        <is>
          <t>收入增速 YoY Revenue Growth</t>
        </is>
      </c>
      <c r="B28" s="8" t="n"/>
      <c r="C28" s="7">
        <f>C4/B4-1</f>
        <v/>
      </c>
      <c r="D28" s="7">
        <f>D4/C4-1</f>
        <v/>
      </c>
      <c r="E28" s="7">
        <f>E4/D4-1</f>
        <v/>
      </c>
      <c r="F28" s="7">
        <f>F4/E4-1</f>
        <v/>
      </c>
    </row>
    <row r="29">
      <c r="A29" s="3" t="inlineStr">
        <is>
          <t>净利润增速 YoY Net Income Growth</t>
        </is>
      </c>
      <c r="B29" s="8" t="n"/>
      <c r="C29" s="7">
        <f>C7/B7-1</f>
        <v/>
      </c>
      <c r="D29" s="7">
        <f>D7/C7-1</f>
        <v/>
      </c>
      <c r="E29" s="7">
        <f>E7/D7-1</f>
        <v/>
      </c>
      <c r="F29" s="7">
        <f>F7/E7-1</f>
        <v/>
      </c>
    </row>
    <row r="30">
      <c r="A30" s="3" t="inlineStr">
        <is>
          <t>ROE (净资产收益率)</t>
        </is>
      </c>
      <c r="B30" s="7">
        <f>B7/B15</f>
        <v/>
      </c>
      <c r="C30" s="7">
        <f>C7/C15</f>
        <v/>
      </c>
      <c r="D30" s="7">
        <f>D7/D15</f>
        <v/>
      </c>
      <c r="E30" s="7">
        <f>E7/E15</f>
        <v/>
      </c>
      <c r="F30" s="7">
        <f>F7/F15</f>
        <v/>
      </c>
    </row>
    <row r="31">
      <c r="A31" s="3" t="inlineStr">
        <is>
          <t>资产负债率 Debt/Asset Ratio</t>
        </is>
      </c>
      <c r="B31" s="7">
        <f>B13/B10</f>
        <v/>
      </c>
      <c r="C31" s="7">
        <f>C13/C10</f>
        <v/>
      </c>
      <c r="D31" s="7">
        <f>D13/D10</f>
        <v/>
      </c>
      <c r="E31" s="7">
        <f>E13/E10</f>
        <v/>
      </c>
      <c r="F31" s="7">
        <f>F13/F10</f>
        <v/>
      </c>
    </row>
    <row r="32">
      <c r="A32" s="3" t="inlineStr">
        <is>
          <t>流动比率 Current Ratio</t>
        </is>
      </c>
      <c r="B32" s="9">
        <f>B11/B14</f>
        <v/>
      </c>
      <c r="C32" s="9">
        <f>C11/C14</f>
        <v/>
      </c>
      <c r="D32" s="9">
        <f>D11/D14</f>
        <v/>
      </c>
      <c r="E32" s="9">
        <f>E11/E14</f>
        <v/>
      </c>
      <c r="F32" s="9">
        <f>F11/F14</f>
        <v/>
      </c>
    </row>
    <row r="33">
      <c r="A33" s="3" t="inlineStr">
        <is>
          <t>经营现金流/净利润 OCF/NI</t>
        </is>
      </c>
      <c r="B33" s="9">
        <f>B20/B7</f>
        <v/>
      </c>
      <c r="C33" s="9">
        <f>C20/C7</f>
        <v/>
      </c>
      <c r="D33" s="9">
        <f>D20/D7</f>
        <v/>
      </c>
      <c r="E33" s="9">
        <f>E20/E7</f>
        <v/>
      </c>
      <c r="F33" s="9">
        <f>F20/F7</f>
        <v/>
      </c>
    </row>
    <row r="35">
      <c r="A35" s="2" t="inlineStr">
        <is>
          <t>使用说明</t>
        </is>
      </c>
    </row>
    <row r="36">
      <c r="A36" t="inlineStr">
        <is>
          <t>1. 蓝色数字 = 原始数据，你可以验证或修改</t>
        </is>
      </c>
    </row>
    <row r="37">
      <c r="A37" t="inlineStr">
        <is>
          <t>2. 黄色区域 = 公式自动计算，不需手动改动</t>
        </is>
      </c>
    </row>
    <row r="38">
      <c r="A38" t="inlineStr">
        <is>
          <t>3. 做图表指南见"图表指引"工作表</t>
        </is>
      </c>
    </row>
    <row r="39">
      <c r="A39" t="inlineStr">
        <is>
          <t>4. 数据来源：百威亚太 FY2021-FY2025 年报 (stockanalysis.com &amp; HKEX)</t>
        </is>
      </c>
    </row>
  </sheetData>
  <mergeCells count="2">
    <mergeCell ref="A1:F1"/>
    <mergeCell ref="A25:F2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60" customWidth="1" min="1" max="1"/>
  </cols>
  <sheetData>
    <row r="1">
      <c r="A1" s="10" t="inlineStr">
        <is>
          <t>Day 1 需要制作的三张图表</t>
        </is>
      </c>
    </row>
    <row r="3">
      <c r="A3" s="11" t="inlineStr">
        <is>
          <t>图表1：收入与净利润趋势（组合图）</t>
        </is>
      </c>
    </row>
    <row r="4">
      <c r="A4" t="inlineStr">
        <is>
          <t>选中数据: A4:F4（收入）+ A7:F7（净利润） -&gt; 插入 -&gt; 组合图</t>
        </is>
      </c>
    </row>
    <row r="5">
      <c r="A5" t="inlineStr">
        <is>
          <t>收入用柱状图（主轴），净利润用折线图（次坐标轴）</t>
        </is>
      </c>
    </row>
    <row r="7">
      <c r="A7" s="11" t="inlineStr">
        <is>
          <t>图表2：毛利率与净利率趋势（双折线图）</t>
        </is>
      </c>
    </row>
    <row r="8">
      <c r="A8" t="inlineStr">
        <is>
          <t>选中数据: A26:F26（毛利率）+ A27:F27（净利率） -&gt; 插入 -&gt; 折线图</t>
        </is>
      </c>
    </row>
    <row r="10">
      <c r="A10" s="11" t="inlineStr">
        <is>
          <t>图表3：现金流三兄弟（柱状图）</t>
        </is>
      </c>
    </row>
    <row r="11">
      <c r="A11" t="inlineStr">
        <is>
          <t>先在空白区整理小表：年份 + 经营现金流 + 资本支出(取正) + 自由现金流</t>
        </is>
      </c>
    </row>
    <row r="12">
      <c r="A12" t="inlineStr">
        <is>
          <t>然后选中小表 -&gt; 插入 -&gt; 簇状柱形图</t>
        </is>
      </c>
    </row>
    <row r="14">
      <c r="A14" s="12" t="inlineStr">
        <is>
          <t>提示：做完后把图表复制到这个sheet里，方便统一查看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2026-07-27T19:39:58Z</dcterms:created>
  <dcterms:modified xsi:type="dcterms:W3CDTF">2026-07-27T19:39:58Z</dcterms:modified>
</cp:coreProperties>
</file>